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workbookProtection workbookAlgorithmName="SHA-512" workbookHashValue="AChy5fmtIhC0NJ1Wt8BmJz9SmkoWLhvBi/Sg5VOLNz5YkKFHulUJztnTYqrm5EuvswUTpwKXbO9ia9y7qOsMDQ==" workbookSaltValue="zRj14rwWGZwkuqNwJHnpoQ==" workbookSpinCount="100000" lockStructure="1"/>
  <bookViews>
    <workbookView xWindow="0" yWindow="0" windowWidth="20730" windowHeight="11760" tabRatio="745" activeTab="5"/>
  </bookViews>
  <sheets>
    <sheet name="Auswirkungen 2021 + Summe" sheetId="1" r:id="rId1"/>
    <sheet name="Auswirkungen 2022" sheetId="8" r:id="rId2"/>
    <sheet name="Auswirkungen 2023" sheetId="9" r:id="rId3"/>
    <sheet name="Auswirkungen 2024" sheetId="10" r:id="rId4"/>
    <sheet name="Auswirkungen 2025" sheetId="11" r:id="rId5"/>
    <sheet name="Auswirkungen 2026" sheetId="12" r:id="rId6"/>
  </sheets>
  <definedNames>
    <definedName name="_xlnm.Print_Area" localSheetId="0">'Auswirkungen 2021 + Summe'!$A$1:$D$14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6" i="12" l="1"/>
  <c r="A8" i="12"/>
  <c r="A7" i="12"/>
  <c r="A9" i="12"/>
  <c r="A6" i="11"/>
  <c r="A8" i="11"/>
  <c r="A7" i="11"/>
  <c r="A9" i="11"/>
  <c r="A6" i="10"/>
  <c r="A8" i="10"/>
  <c r="A7" i="10"/>
  <c r="A9" i="10"/>
  <c r="A6" i="9"/>
  <c r="A8" i="9"/>
  <c r="A7" i="9"/>
  <c r="A9" i="9"/>
  <c r="A6" i="8"/>
  <c r="A8" i="8"/>
  <c r="A7" i="8"/>
  <c r="A9" i="8"/>
  <c r="A6" i="1"/>
  <c r="A8" i="1"/>
  <c r="A7" i="1"/>
  <c r="A9" i="1"/>
  <c r="A11" i="1"/>
  <c r="A13" i="8"/>
  <c r="A13" i="9"/>
  <c r="A14" i="10"/>
  <c r="A14" i="11"/>
  <c r="A14" i="12"/>
  <c r="A14" i="1"/>
</calcChain>
</file>

<file path=xl/sharedStrings.xml><?xml version="1.0" encoding="utf-8"?>
<sst xmlns="http://schemas.openxmlformats.org/spreadsheetml/2006/main" count="107" uniqueCount="45">
  <si>
    <t>Preis für den p.a. in neu zu errichtenden WEA produzierten Strom in EUR</t>
  </si>
  <si>
    <t>Wert in EUR/MWh</t>
  </si>
  <si>
    <t>Datenkategorie</t>
  </si>
  <si>
    <t>https://www.bundesnetzagentur.de/DE/Sachgebiete/ElektrizitaetundGas/Unternehmen_Institutionen/Ausschreibungen/Wind_Onshore/BeendeteAusschreibungen/Ausschreibungen2018/Ausschreibungen2018_node.html</t>
  </si>
  <si>
    <t>Zuschlag Ausschreibungen (Durchschnitt des durchschnittl. mengengewichteten Zuschlagswerts der letzten Ausschreibungen [2018] mit BImschG-Pflicht) in EUR/MWh</t>
  </si>
  <si>
    <t>gemittelte Annahme über den Weiterbetriebszeitraum von Altanlagen in Jahren</t>
  </si>
  <si>
    <t>Mehrkosten der Stromproduktion aus Neuanlagen gegenüber der Poduktion in den alten Anlagen in EUR über den gesamten Weiterbetriebszeitraum hinweg (01.01.2021-30.06.2024)</t>
  </si>
  <si>
    <t>betrachteter Weiterbetriebszeitraum in Jahren</t>
  </si>
  <si>
    <t>benötigter Vermarktungserlös bei Wartungs- und Instandhaltungskonzept "Low Budget" in EUR/MWh</t>
  </si>
  <si>
    <t>https://www.wind-energie.de/fileadmin/redaktion/dokumente/publikationen-oeffentlich/themen/02-technik-und-netze/06-betrieb/perspektiven-fuer-den-weiterbetrieb-von-wea-nach-2020-v3c.pdf</t>
  </si>
  <si>
    <t>inst. Leistung der Anlagen mit IBN 2000 (oder früher) und inst. Leistung von ≥1MW</t>
  </si>
  <si>
    <t xml:space="preserve">www.netztransparenz.de/EEG/Anlagenstammdaten </t>
  </si>
  <si>
    <t>Ertrag in MWh der alten WEA mit IBN 2000 (oder früher) und inst. Leistung von ≥1MW</t>
  </si>
  <si>
    <t>durchschnittliche Anzahl Volllastsstunden der alten WEA</t>
  </si>
  <si>
    <t>inst. Leistung der Anlagen mit IBN 2001 und inst. Leistung von ≥1MW</t>
  </si>
  <si>
    <t>Ertrag in MWh der alten WEA mit IBN 2001 und inst. Leistung von ≥1MW</t>
  </si>
  <si>
    <t>inst. Leistung der Anlagen mit IBN 2002 und inst. Leistung von ≥1MW</t>
  </si>
  <si>
    <t>inst. Leistung der Anlagen mit IBN 2003 und inst. Leistung von ≥1MW</t>
  </si>
  <si>
    <t>inst. Leistung der Anlagen mit IBN 2004 und inst. Leistung von ≥1MW</t>
  </si>
  <si>
    <t>inst. Leistung der Anlagen mit IBN 2005 und inst. Leistung von ≥1MW</t>
  </si>
  <si>
    <t>Ertrag in MWh der alten WEA mit IBN 2002 und inst. Leistung von ≥1MW</t>
  </si>
  <si>
    <t>Ertrag in MWh der alten WEA mit IBN 2003 und inst. Leistung von ≥1MW</t>
  </si>
  <si>
    <t>Ertrag in MWh der alten WEA mit IBN 2004 und inst. Leistung von ≥1MW</t>
  </si>
  <si>
    <t>Ertrag in MWh der alten WEA mit IBN 2005 und inst. Leistung von ≥1MW</t>
  </si>
  <si>
    <t>Zuschlag Ausschreibungen (Durchschnitt des durchschnittl. mengengewichteten Zuschlagswerts der 4 Ausschreibungen 2018 mit BImschG-Pflicht) in EUR/MWh</t>
  </si>
  <si>
    <t>potenzielle Mehrkosten der Stromproduktion aus Neuanlagen für den Zeitraum von 2021 bis einschl. 2026 in EUR</t>
  </si>
  <si>
    <t>Quelle</t>
  </si>
  <si>
    <t xml:space="preserve">https://www.naturstrom.de/Ueber_Uns/Presse/Pressemitteilungen/Weiterbetrieb_von_WEA_nach_2020_kor2.pdf </t>
  </si>
  <si>
    <t xml:space="preserve"> Quelle</t>
  </si>
  <si>
    <t xml:space="preserve">https://www.bundesnetzagentur.de/DE/Sachgebiete/ElektrizitaetundGas/Unternehmen_Institutionen/Ausschreibungen/Wind_Onshore/BeendeteAusschreibungen/Ausschreibungen2018/Ausschreibungen2018_node.html </t>
  </si>
  <si>
    <t xml:space="preserve">www.netztransparenz.de/EEG/Anlagenstammdaten  </t>
  </si>
  <si>
    <t>Preis für den p. a. in den alten WEA mit IBN 2000 (oder früher) und inst. Leistung von ≥1MW</t>
  </si>
  <si>
    <t>Preis für den p. a. in neu zu errichtenden WEA produzierten Strom in EUR</t>
  </si>
  <si>
    <t>Mehrkosten der Stromproduktion aus Neuanlagen gegenüber der Poduktion in den alten Anlagen in EUR p. a.</t>
  </si>
  <si>
    <t>Preis für den p. a. in den alten WEA mit IBN 2001 und inst. Leistung von ≥1MW</t>
  </si>
  <si>
    <t>durchschnittliche Anzahl Volllaststunden der alten WEA</t>
  </si>
  <si>
    <t>Mehrkosten der Stromproduktion aus Neuanlagen gegenüber der Produktion in den alten Anlagen in EUR über den gesamten Weiterbetriebszeitraum hinweg (01.01.2022-30.06.2025)</t>
  </si>
  <si>
    <t>Mehrkosten der Stromproduktion aus Neuanlagen gegenüber der Produktion in den alten Anlagen in EUR über den gesamten Weiterbetriebszeitraum hinweg (01.01.2023-30.06.2026)</t>
  </si>
  <si>
    <t>Mehrkosten der Stromproduktion aus Neuanlagen gegenüber der Produktion in den alten Anlagen in EUR über den Betrachtungszeitraum hinweg (01.01.2024-31.12.2026)</t>
  </si>
  <si>
    <t>Mehrkosten der Stromproduktion aus Neuanlagen gegenüber der Produktion in den alten Anlagen in EUR über den Betrachtungszeitraum hinweg (01.01.2025-31.12.2026)</t>
  </si>
  <si>
    <t>Mehrkosten der Stromproduktion aus Neuanlagen gegenüber der Produktion in den alten Anlagen in EUR über den Betrachtungszeitraum hinweg (01.01.2026-31.12.2026)</t>
  </si>
  <si>
    <t>Preis für den p. a. in den alten WEA mit IBN 2002 und inst. Leistung von ≥1MW</t>
  </si>
  <si>
    <t>Preis für den p. a. in den alten WEA mit IBN 2003 und inst. Leistung von ≥1MW</t>
  </si>
  <si>
    <t>Preis für den p. a. in den alten WEA mit IBN 2004 und inst. Leistung von ≥1MW</t>
  </si>
  <si>
    <t>Preis für den p. a. in den alten WEA mit IBN 2005 und inst. Leistung von ≥1MW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</si>
</sst>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5"/>
      <name val="Calibri"/>
      <family val="2"/>
      <scheme val="minor"/>
    </font>
    <font>
      <u/>
      <sz val="10"/>
      <color theme="5"/>
      <name val="Calibri"/>
      <family val="2"/>
      <scheme val="minor"/>
    </font>
    <font>
      <b/>
      <sz val="10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164" fontId="0" fillId="0" borderId="0" xfId="0" applyNumberFormat="1"/>
    <xf numFmtId="0" fontId="5" fillId="0" borderId="0" xfId="0" applyFont="1"/>
    <xf numFmtId="4" fontId="3" fillId="2" borderId="0" xfId="0" applyNumberFormat="1" applyFont="1" applyFill="1"/>
    <xf numFmtId="0" fontId="3" fillId="2" borderId="0" xfId="0" applyFont="1" applyFill="1"/>
    <xf numFmtId="4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4" fontId="0" fillId="0" borderId="0" xfId="0" applyNumberFormat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" fontId="1" fillId="3" borderId="0" xfId="0" applyNumberFormat="1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4" fontId="0" fillId="3" borderId="0" xfId="0" applyNumberFormat="1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4" fillId="3" borderId="0" xfId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164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1" applyFont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8" fillId="3" borderId="0" xfId="1" applyFont="1" applyFill="1" applyAlignment="1">
      <alignment vertical="center" wrapText="1"/>
    </xf>
    <xf numFmtId="164" fontId="0" fillId="3" borderId="0" xfId="0" applyNumberFormat="1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164" fontId="1" fillId="3" borderId="0" xfId="0" applyNumberFormat="1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164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16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164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0" fillId="3" borderId="0" xfId="0" applyNumberFormat="1" applyFont="1" applyFill="1" applyAlignment="1">
      <alignment vertical="center"/>
    </xf>
    <xf numFmtId="4" fontId="0" fillId="3" borderId="0" xfId="0" applyNumberFormat="1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164" fontId="0" fillId="3" borderId="0" xfId="0" applyNumberFormat="1" applyFill="1" applyAlignment="1">
      <alignment vertical="center"/>
    </xf>
    <xf numFmtId="4" fontId="0" fillId="0" borderId="0" xfId="0" applyNumberFormat="1" applyFont="1" applyFill="1" applyAlignment="1">
      <alignment wrapText="1"/>
    </xf>
    <xf numFmtId="4" fontId="3" fillId="2" borderId="0" xfId="0" applyNumberFormat="1" applyFont="1" applyFill="1" applyAlignment="1">
      <alignment vertical="center" wrapText="1"/>
    </xf>
    <xf numFmtId="4" fontId="0" fillId="0" borderId="0" xfId="0" applyNumberFormat="1"/>
    <xf numFmtId="4" fontId="0" fillId="0" borderId="0" xfId="0" applyNumberFormat="1" applyFont="1" applyAlignment="1">
      <alignment vertical="center"/>
    </xf>
    <xf numFmtId="4" fontId="0" fillId="0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0" fillId="3" borderId="0" xfId="0" applyNumberFormat="1" applyFill="1" applyAlignment="1">
      <alignment vertic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Grü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tztransparenz.de/EEG/Anlagenstammdaten" TargetMode="External"/><Relationship Id="rId2" Type="http://schemas.openxmlformats.org/officeDocument/2006/relationships/hyperlink" Target="https://www.wind-energie.de/fileadmin/redaktion/dokumente/publikationen-oeffentlich/themen/02-technik-und-netze/06-betrieb/perspektiven-fuer-den-weiterbetrieb-von-wea-nach-2020-v3c.pdf" TargetMode="External"/><Relationship Id="rId1" Type="http://schemas.openxmlformats.org/officeDocument/2006/relationships/hyperlink" Target="https://www.bundesnetzagentur.de/DE/Sachgebiete/ElektrizitaetundGas/Unternehmen_Institutionen/Ausschreibungen/Wind_Onshore/BeendeteAusschreibungen/Ausschreibungen2018/Ausschreibungen2018_node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naturstrom.de/Ueber_Uns/Presse/Pressemitteilungen/Weiterbetrieb_von_WEA_nach_2020_kor2.pdf" TargetMode="External"/><Relationship Id="rId4" Type="http://schemas.openxmlformats.org/officeDocument/2006/relationships/hyperlink" Target="https://www.naturstrom.de/Ueber_Uns/Presse/Pressemitteilungen/Weiterbetrieb_von_WEA_nach_2020_kor2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turstrom.de/Ueber_Uns/Presse/Pressemitteilungen/Weiterbetrieb_von_WEA_nach_2020_kor2.pdf" TargetMode="External"/><Relationship Id="rId2" Type="http://schemas.openxmlformats.org/officeDocument/2006/relationships/hyperlink" Target="http://www.netztransparenz.de/EEG/Anlagenstammdaten" TargetMode="External"/><Relationship Id="rId1" Type="http://schemas.openxmlformats.org/officeDocument/2006/relationships/hyperlink" Target="https://www.wind-energie.de/fileadmin/redaktion/dokumente/publikationen-oeffentlich/themen/02-technik-und-netze/06-betrieb/perspektiven-fuer-den-weiterbetrieb-von-wea-nach-2020-v3c.pdf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undesnetzagentur.de/DE/Sachgebiete/ElektrizitaetundGas/Unternehmen_Institutionen/Ausschreibungen/Wind_Onshore/BeendeteAusschreibungen/Ausschreibungen2018/Ausschreibungen2018_node.html" TargetMode="External"/><Relationship Id="rId2" Type="http://schemas.openxmlformats.org/officeDocument/2006/relationships/hyperlink" Target="http://www.netztransparenz.de/EEG/Anlagenstammdaten" TargetMode="External"/><Relationship Id="rId1" Type="http://schemas.openxmlformats.org/officeDocument/2006/relationships/hyperlink" Target="https://www.wind-energie.de/fileadmin/redaktion/dokumente/publikationen-oeffentlich/themen/02-technik-und-netze/06-betrieb/perspektiven-fuer-den-weiterbetrieb-von-wea-nach-2020-v3c.pdf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naturstrom.de/Ueber_Uns/Presse/Pressemitteilungen/Weiterbetrieb_von_WEA_nach_2020_kor2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naturstrom.de/Ueber_Uns/Presse/Pressemitteilungen/Weiterbetrieb_von_WEA_nach_2020_kor2.pdf" TargetMode="External"/><Relationship Id="rId1" Type="http://schemas.openxmlformats.org/officeDocument/2006/relationships/hyperlink" Target="https://www.wind-energie.de/fileadmin/redaktion/dokumente/publikationen-oeffentlich/themen/02-technik-und-netze/06-betrieb/perspektiven-fuer-den-weiterbetrieb-von-wea-nach-2020-v3c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undesnetzagentur.de/DE/Sachgebiete/ElektrizitaetundGas/Unternehmen_Institutionen/Ausschreibungen/Wind_Onshore/BeendeteAusschreibungen/Ausschreibungen2018/Ausschreibungen2018_node.html" TargetMode="External"/><Relationship Id="rId2" Type="http://schemas.openxmlformats.org/officeDocument/2006/relationships/hyperlink" Target="http://www.netztransparenz.de/EEG/Anlagenstammdaten" TargetMode="External"/><Relationship Id="rId1" Type="http://schemas.openxmlformats.org/officeDocument/2006/relationships/hyperlink" Target="https://www.wind-energie.de/fileadmin/redaktion/dokumente/publikationen-oeffentlich/themen/02-technik-und-netze/06-betrieb/perspektiven-fuer-den-weiterbetrieb-von-wea-nach-2020-v3c.pdf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naturstrom.de/Ueber_Uns/Presse/Pressemitteilungen/Weiterbetrieb_von_WEA_nach_2020_kor2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undesnetzagentur.de/DE/Sachgebiete/ElektrizitaetundGas/Unternehmen_Institutionen/Ausschreibungen/Wind_Onshore/BeendeteAusschreibungen/Ausschreibungen2018/Ausschreibungen2018_node.html" TargetMode="External"/><Relationship Id="rId2" Type="http://schemas.openxmlformats.org/officeDocument/2006/relationships/hyperlink" Target="http://www.netztransparenz.de/EEG/Anlagenstammdaten" TargetMode="External"/><Relationship Id="rId1" Type="http://schemas.openxmlformats.org/officeDocument/2006/relationships/hyperlink" Target="https://www.wind-energie.de/fileadmin/redaktion/dokumente/publikationen-oeffentlich/themen/02-technik-und-netze/06-betrieb/perspektiven-fuer-den-weiterbetrieb-von-wea-nach-2020-v3c.pdf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naturstrom.de/Ueber_Uns/Presse/Pressemitteilungen/Weiterbetrieb_von_WEA_nach_2020_kor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view="pageLayout" zoomScaleNormal="100" workbookViewId="0">
      <selection activeCell="C18" sqref="C18"/>
    </sheetView>
  </sheetViews>
  <sheetFormatPr baseColWidth="10" defaultRowHeight="15" x14ac:dyDescent="0.25"/>
  <cols>
    <col min="1" max="1" width="17.140625" bestFit="1" customWidth="1"/>
    <col min="2" max="2" width="1" customWidth="1"/>
    <col min="3" max="3" width="114.28515625" customWidth="1"/>
    <col min="4" max="4" width="91.7109375" customWidth="1"/>
  </cols>
  <sheetData>
    <row r="1" spans="1:4" s="1" customFormat="1" ht="30" x14ac:dyDescent="0.25">
      <c r="A1" s="19" t="s">
        <v>1</v>
      </c>
      <c r="B1" s="19"/>
      <c r="C1" s="20" t="s">
        <v>2</v>
      </c>
      <c r="D1" s="20" t="s">
        <v>26</v>
      </c>
    </row>
    <row r="2" spans="1:4" ht="30" x14ac:dyDescent="0.25">
      <c r="A2" s="6">
        <v>57.2</v>
      </c>
      <c r="B2" s="6"/>
      <c r="C2" s="7" t="s">
        <v>4</v>
      </c>
      <c r="D2" s="9" t="s">
        <v>3</v>
      </c>
    </row>
    <row r="3" spans="1:4" ht="25.5" x14ac:dyDescent="0.25">
      <c r="A3" s="16">
        <v>28</v>
      </c>
      <c r="B3" s="16"/>
      <c r="C3" s="17" t="s">
        <v>8</v>
      </c>
      <c r="D3" s="18" t="s">
        <v>9</v>
      </c>
    </row>
    <row r="4" spans="1:4" x14ac:dyDescent="0.25">
      <c r="A4" s="8">
        <v>2118</v>
      </c>
      <c r="B4" s="8"/>
      <c r="C4" s="7" t="s">
        <v>10</v>
      </c>
      <c r="D4" s="9" t="s">
        <v>11</v>
      </c>
    </row>
    <row r="5" spans="1:4" ht="25.5" x14ac:dyDescent="0.25">
      <c r="A5" s="16">
        <v>1456</v>
      </c>
      <c r="B5" s="16"/>
      <c r="C5" s="17" t="s">
        <v>35</v>
      </c>
      <c r="D5" s="18" t="s">
        <v>27</v>
      </c>
    </row>
    <row r="6" spans="1:4" x14ac:dyDescent="0.25">
      <c r="A6" s="8">
        <f>A4*A5</f>
        <v>3083808</v>
      </c>
      <c r="B6" s="8"/>
      <c r="C6" s="7" t="s">
        <v>12</v>
      </c>
      <c r="D6" s="10"/>
    </row>
    <row r="7" spans="1:4" x14ac:dyDescent="0.25">
      <c r="A7" s="16">
        <f>A3*A6</f>
        <v>86346624</v>
      </c>
      <c r="B7" s="16"/>
      <c r="C7" s="17" t="s">
        <v>31</v>
      </c>
      <c r="D7" s="14"/>
    </row>
    <row r="8" spans="1:4" x14ac:dyDescent="0.25">
      <c r="A8" s="8">
        <f>A2*A6</f>
        <v>176393817.59999999</v>
      </c>
      <c r="B8" s="8"/>
      <c r="C8" s="7" t="s">
        <v>32</v>
      </c>
      <c r="D8" s="10"/>
    </row>
    <row r="9" spans="1:4" s="1" customFormat="1" x14ac:dyDescent="0.25">
      <c r="A9" s="12">
        <f>A8-A7</f>
        <v>90047193.599999994</v>
      </c>
      <c r="B9" s="12"/>
      <c r="C9" s="13" t="s">
        <v>33</v>
      </c>
      <c r="D9" s="15"/>
    </row>
    <row r="10" spans="1:4" ht="25.5" x14ac:dyDescent="0.25">
      <c r="A10" s="8">
        <v>3.5</v>
      </c>
      <c r="B10" s="8"/>
      <c r="C10" s="7" t="s">
        <v>5</v>
      </c>
      <c r="D10" s="9" t="s">
        <v>27</v>
      </c>
    </row>
    <row r="11" spans="1:4" ht="30" x14ac:dyDescent="0.25">
      <c r="A11" s="12">
        <f>A9*A10</f>
        <v>315165177.59999996</v>
      </c>
      <c r="B11" s="12"/>
      <c r="C11" s="13" t="s">
        <v>6</v>
      </c>
      <c r="D11" s="14"/>
    </row>
    <row r="12" spans="1:4" x14ac:dyDescent="0.25">
      <c r="D12" s="11"/>
    </row>
    <row r="13" spans="1:4" x14ac:dyDescent="0.25">
      <c r="A13" s="1"/>
      <c r="B13" s="1"/>
      <c r="D13" s="3"/>
    </row>
    <row r="14" spans="1:4" s="1" customFormat="1" ht="15.75" x14ac:dyDescent="0.25">
      <c r="A14" s="4">
        <f>A11+'Auswirkungen 2022'!A13+'Auswirkungen 2023'!A13+'Auswirkungen 2024'!A14+'Auswirkungen 2025'!A14+'Auswirkungen 2026'!A14</f>
        <v>1595361622.4000001</v>
      </c>
      <c r="B14" s="4"/>
      <c r="C14" s="5" t="s">
        <v>25</v>
      </c>
      <c r="D14" s="44"/>
    </row>
  </sheetData>
  <sheetProtection algorithmName="SHA-512" hashValue="dXMjO6xig/YEbyndlyk9ChUSZTTFF5wj4Uf5M+G37YcAdr1zTXDBZvs6bOVJtwBnRA0AK9xwFiw1xRnxdFYSig==" saltValue="TWSAyb/zHhr6wrj4OuG7PQ==" spinCount="100000" sheet="1" objects="1" scenarios="1"/>
  <hyperlinks>
    <hyperlink ref="D2" r:id="rId1"/>
    <hyperlink ref="D3" r:id="rId2"/>
    <hyperlink ref="D4" r:id="rId3"/>
    <hyperlink ref="D5" r:id="rId4"/>
    <hyperlink ref="D10" r:id="rId5"/>
  </hyperlinks>
  <pageMargins left="0.7" right="0.7" top="0.78740157499999996" bottom="0.78740157499999996" header="0.3" footer="0.3"/>
  <pageSetup paperSize="9" scale="57" orientation="landscape" r:id="rId6"/>
  <headerFooter>
    <oddHeader>&amp;C&amp;"-,Fett"&amp;14Vergleich Erlösanforderungen Weiterbetrieb alter WEA vs. Neubau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zoomScaleNormal="100" workbookViewId="0">
      <selection activeCell="C13" sqref="C13"/>
    </sheetView>
  </sheetViews>
  <sheetFormatPr baseColWidth="10" defaultRowHeight="15" x14ac:dyDescent="0.25"/>
  <cols>
    <col min="1" max="1" width="15.28515625" style="2" bestFit="1" customWidth="1"/>
    <col min="2" max="2" width="1.140625" style="2" customWidth="1"/>
    <col min="3" max="3" width="146.28515625" bestFit="1" customWidth="1"/>
    <col min="4" max="4" width="60.7109375" bestFit="1" customWidth="1"/>
  </cols>
  <sheetData>
    <row r="1" spans="1:4" s="1" customFormat="1" ht="30" x14ac:dyDescent="0.25">
      <c r="A1" s="45" t="s">
        <v>1</v>
      </c>
      <c r="B1" s="25"/>
      <c r="C1" s="20" t="s">
        <v>2</v>
      </c>
      <c r="D1" s="26" t="s">
        <v>28</v>
      </c>
    </row>
    <row r="2" spans="1:4" ht="38.25" x14ac:dyDescent="0.25">
      <c r="A2" s="6">
        <v>57.2</v>
      </c>
      <c r="B2" s="27"/>
      <c r="C2" s="7" t="s">
        <v>24</v>
      </c>
      <c r="D2" s="28" t="s">
        <v>3</v>
      </c>
    </row>
    <row r="3" spans="1:4" ht="51" x14ac:dyDescent="0.25">
      <c r="A3" s="16">
        <v>28</v>
      </c>
      <c r="B3" s="16"/>
      <c r="C3" s="17" t="s">
        <v>8</v>
      </c>
      <c r="D3" s="32" t="s">
        <v>9</v>
      </c>
    </row>
    <row r="4" spans="1:4" x14ac:dyDescent="0.25">
      <c r="A4" s="8">
        <v>2173</v>
      </c>
      <c r="B4" s="30"/>
      <c r="C4" s="7" t="s">
        <v>14</v>
      </c>
      <c r="D4" s="29" t="s">
        <v>11</v>
      </c>
    </row>
    <row r="5" spans="1:4" ht="25.5" x14ac:dyDescent="0.25">
      <c r="A5" s="16">
        <v>1456</v>
      </c>
      <c r="B5" s="33"/>
      <c r="C5" s="17" t="s">
        <v>13</v>
      </c>
      <c r="D5" s="18" t="s">
        <v>27</v>
      </c>
    </row>
    <row r="6" spans="1:4" x14ac:dyDescent="0.25">
      <c r="A6" s="8">
        <f>A4*A5</f>
        <v>3163888</v>
      </c>
      <c r="B6" s="30"/>
      <c r="C6" s="7" t="s">
        <v>15</v>
      </c>
      <c r="D6" s="28"/>
    </row>
    <row r="7" spans="1:4" x14ac:dyDescent="0.25">
      <c r="A7" s="16">
        <f>A3*A6</f>
        <v>88588864</v>
      </c>
      <c r="B7" s="33"/>
      <c r="C7" s="17" t="s">
        <v>34</v>
      </c>
      <c r="D7" s="34"/>
    </row>
    <row r="8" spans="1:4" x14ac:dyDescent="0.25">
      <c r="A8" s="8">
        <f>A2*A6</f>
        <v>180974393.60000002</v>
      </c>
      <c r="B8" s="30"/>
      <c r="C8" s="7" t="s">
        <v>32</v>
      </c>
      <c r="D8" s="28"/>
    </row>
    <row r="9" spans="1:4" s="1" customFormat="1" x14ac:dyDescent="0.25">
      <c r="A9" s="12">
        <f>A8-A7</f>
        <v>92385529.600000024</v>
      </c>
      <c r="B9" s="35"/>
      <c r="C9" s="13" t="s">
        <v>33</v>
      </c>
      <c r="D9" s="36"/>
    </row>
    <row r="10" spans="1:4" x14ac:dyDescent="0.25">
      <c r="A10" s="8">
        <v>3.5</v>
      </c>
      <c r="B10" s="31"/>
      <c r="C10" s="7" t="s">
        <v>5</v>
      </c>
      <c r="D10" s="28"/>
    </row>
    <row r="11" spans="1:4" x14ac:dyDescent="0.25">
      <c r="A11" s="60"/>
      <c r="B11" s="22"/>
      <c r="C11" s="21"/>
      <c r="D11" s="24"/>
    </row>
    <row r="12" spans="1:4" x14ac:dyDescent="0.25">
      <c r="A12" s="60"/>
      <c r="B12" s="22"/>
      <c r="C12" s="21"/>
      <c r="D12" s="24"/>
    </row>
    <row r="13" spans="1:4" ht="31.5" x14ac:dyDescent="0.25">
      <c r="A13" s="61">
        <f>A9*A10</f>
        <v>323349353.60000008</v>
      </c>
      <c r="B13" s="40"/>
      <c r="C13" s="41" t="s">
        <v>36</v>
      </c>
      <c r="D13" s="43"/>
    </row>
  </sheetData>
  <sheetProtection algorithmName="SHA-512" hashValue="RyxcUURW4NUimXk+QHfQD7vBvQ+Uo3dDVT1nMOefZmjYKIdSnYFiP3vQ2uBY7P42/F6pny4dHuXZJl6splYRVg==" saltValue="yudGXjQ6IyHVTanEJT4ltg==" spinCount="100000" sheet="1" objects="1" scenarios="1"/>
  <hyperlinks>
    <hyperlink ref="D3" r:id="rId1"/>
    <hyperlink ref="D4" r:id="rId2"/>
    <hyperlink ref="D5" r:id="rId3"/>
  </hyperlinks>
  <pageMargins left="0.7" right="0.7" top="0.78740157499999996" bottom="0.78740157499999996" header="0.3" footer="0.3"/>
  <pageSetup paperSize="9" scale="58" orientation="landscape" r:id="rId4"/>
  <headerFooter>
    <oddHeader>&amp;C&amp;"-,Fett"Kostenvergleich: Neubau einer WKA / Weiterbetrieb alter WKA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zoomScaleNormal="100" workbookViewId="0">
      <selection activeCell="C21" sqref="C21"/>
    </sheetView>
  </sheetViews>
  <sheetFormatPr baseColWidth="10" defaultRowHeight="15" x14ac:dyDescent="0.25"/>
  <cols>
    <col min="1" max="1" width="15.28515625" style="2" bestFit="1" customWidth="1"/>
    <col min="2" max="2" width="1" style="2" customWidth="1"/>
    <col min="3" max="3" width="146.28515625" bestFit="1" customWidth="1"/>
    <col min="4" max="4" width="60.7109375" bestFit="1" customWidth="1"/>
  </cols>
  <sheetData>
    <row r="1" spans="1:4" s="23" customFormat="1" ht="30" x14ac:dyDescent="0.25">
      <c r="A1" s="25" t="s">
        <v>1</v>
      </c>
      <c r="B1" s="25"/>
      <c r="C1" s="20" t="s">
        <v>2</v>
      </c>
      <c r="D1" s="26" t="s">
        <v>26</v>
      </c>
    </row>
    <row r="2" spans="1:4" ht="38.25" x14ac:dyDescent="0.25">
      <c r="A2" s="6">
        <v>57.2</v>
      </c>
      <c r="B2" s="27"/>
      <c r="C2" s="7" t="s">
        <v>24</v>
      </c>
      <c r="D2" s="9" t="s">
        <v>29</v>
      </c>
    </row>
    <row r="3" spans="1:4" ht="51" x14ac:dyDescent="0.25">
      <c r="A3" s="16">
        <v>28</v>
      </c>
      <c r="B3" s="16"/>
      <c r="C3" s="17" t="s">
        <v>8</v>
      </c>
      <c r="D3" s="18" t="s">
        <v>9</v>
      </c>
    </row>
    <row r="4" spans="1:4" x14ac:dyDescent="0.25">
      <c r="A4" s="8">
        <v>2670</v>
      </c>
      <c r="B4" s="30"/>
      <c r="C4" s="7" t="s">
        <v>16</v>
      </c>
      <c r="D4" s="9" t="s">
        <v>11</v>
      </c>
    </row>
    <row r="5" spans="1:4" ht="25.5" x14ac:dyDescent="0.25">
      <c r="A5" s="16">
        <v>1456</v>
      </c>
      <c r="B5" s="33"/>
      <c r="C5" s="17" t="s">
        <v>35</v>
      </c>
      <c r="D5" s="18" t="s">
        <v>27</v>
      </c>
    </row>
    <row r="6" spans="1:4" x14ac:dyDescent="0.25">
      <c r="A6" s="8">
        <f>A4*A5</f>
        <v>3887520</v>
      </c>
      <c r="B6" s="30"/>
      <c r="C6" s="7" t="s">
        <v>20</v>
      </c>
      <c r="D6" s="10"/>
    </row>
    <row r="7" spans="1:4" x14ac:dyDescent="0.25">
      <c r="A7" s="16">
        <f>A3*A6</f>
        <v>108850560</v>
      </c>
      <c r="B7" s="33"/>
      <c r="C7" s="17" t="s">
        <v>41</v>
      </c>
      <c r="D7" s="14"/>
    </row>
    <row r="8" spans="1:4" x14ac:dyDescent="0.25">
      <c r="A8" s="8">
        <f>A2*A6</f>
        <v>222366144</v>
      </c>
      <c r="B8" s="30"/>
      <c r="C8" s="7" t="s">
        <v>32</v>
      </c>
      <c r="D8" s="10"/>
    </row>
    <row r="9" spans="1:4" x14ac:dyDescent="0.25">
      <c r="A9" s="12">
        <f>A8-A7</f>
        <v>113515584</v>
      </c>
      <c r="B9" s="35"/>
      <c r="C9" s="13" t="s">
        <v>33</v>
      </c>
      <c r="D9" s="15"/>
    </row>
    <row r="10" spans="1:4" x14ac:dyDescent="0.25">
      <c r="A10" s="8">
        <v>3.5</v>
      </c>
      <c r="B10" s="31"/>
      <c r="C10" s="7" t="s">
        <v>5</v>
      </c>
      <c r="D10" s="10"/>
    </row>
    <row r="11" spans="1:4" x14ac:dyDescent="0.25">
      <c r="A11" s="60"/>
      <c r="B11" s="22"/>
      <c r="C11" s="21"/>
      <c r="D11" s="11"/>
    </row>
    <row r="12" spans="1:4" x14ac:dyDescent="0.25">
      <c r="A12" s="60"/>
      <c r="B12" s="22"/>
      <c r="C12" s="21"/>
      <c r="D12" s="11"/>
    </row>
    <row r="13" spans="1:4" ht="31.5" x14ac:dyDescent="0.25">
      <c r="A13" s="61">
        <f>A9*A10</f>
        <v>397304544</v>
      </c>
      <c r="B13" s="40"/>
      <c r="C13" s="41" t="s">
        <v>37</v>
      </c>
      <c r="D13" s="42"/>
    </row>
    <row r="14" spans="1:4" x14ac:dyDescent="0.25">
      <c r="A14" s="62"/>
    </row>
  </sheetData>
  <sheetProtection algorithmName="SHA-512" hashValue="mm0+hcmVORuMq+1KOXFth5IfmImaUA2G3zKNgUPQG7hbWmxfyXc+61J+UO3gx3Jd6ikQ0CVPQ7PaDWxTGMg0gg==" saltValue="ZFRvv/ygSAr+nGKwJ+f6cw==" spinCount="100000" sheet="1" objects="1" scenarios="1"/>
  <hyperlinks>
    <hyperlink ref="D3" r:id="rId1"/>
    <hyperlink ref="D4" r:id="rId2"/>
    <hyperlink ref="D2" r:id="rId3"/>
    <hyperlink ref="D5" r:id="rId4"/>
  </hyperlinks>
  <pageMargins left="0.7" right="0.7" top="0.78740157499999996" bottom="0.78740157499999996" header="0.3" footer="0.3"/>
  <pageSetup paperSize="9" scale="58" orientation="landscape" r:id="rId5"/>
  <headerFooter>
    <oddHeader>&amp;C&amp;"-,Fett"Kostenvergleich: Neubau einer WKA / Weiterbetrieb alter WKA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zoomScaleNormal="100" workbookViewId="0">
      <selection activeCell="C10" sqref="C10"/>
    </sheetView>
  </sheetViews>
  <sheetFormatPr baseColWidth="10" defaultRowHeight="15" x14ac:dyDescent="0.25"/>
  <cols>
    <col min="1" max="1" width="15.28515625" style="2" bestFit="1" customWidth="1"/>
    <col min="2" max="2" width="1" style="2" customWidth="1"/>
    <col min="3" max="3" width="146.28515625" bestFit="1" customWidth="1"/>
    <col min="4" max="4" width="60.7109375" bestFit="1" customWidth="1"/>
  </cols>
  <sheetData>
    <row r="1" spans="1:4" ht="30" x14ac:dyDescent="0.25">
      <c r="A1" s="46" t="s">
        <v>1</v>
      </c>
      <c r="B1" s="37"/>
      <c r="C1" s="38" t="s">
        <v>2</v>
      </c>
      <c r="D1" s="39" t="s">
        <v>26</v>
      </c>
    </row>
    <row r="2" spans="1:4" ht="38.25" x14ac:dyDescent="0.25">
      <c r="A2" s="6">
        <v>57.2</v>
      </c>
      <c r="B2" s="27"/>
      <c r="C2" s="7" t="s">
        <v>24</v>
      </c>
      <c r="D2" s="28" t="s">
        <v>3</v>
      </c>
    </row>
    <row r="3" spans="1:4" ht="51" x14ac:dyDescent="0.25">
      <c r="A3" s="16">
        <v>28</v>
      </c>
      <c r="B3" s="16"/>
      <c r="C3" s="17" t="s">
        <v>8</v>
      </c>
      <c r="D3" s="32" t="s">
        <v>9</v>
      </c>
    </row>
    <row r="4" spans="1:4" x14ac:dyDescent="0.25">
      <c r="A4" s="8">
        <v>2545</v>
      </c>
      <c r="B4" s="30"/>
      <c r="C4" s="7" t="s">
        <v>17</v>
      </c>
      <c r="D4" s="28" t="s">
        <v>11</v>
      </c>
    </row>
    <row r="5" spans="1:4" ht="25.5" x14ac:dyDescent="0.25">
      <c r="A5" s="16">
        <v>1456</v>
      </c>
      <c r="B5" s="33"/>
      <c r="C5" s="17" t="s">
        <v>35</v>
      </c>
      <c r="D5" s="18" t="s">
        <v>27</v>
      </c>
    </row>
    <row r="6" spans="1:4" x14ac:dyDescent="0.25">
      <c r="A6" s="8">
        <f>A4*A5</f>
        <v>3705520</v>
      </c>
      <c r="B6" s="30"/>
      <c r="C6" s="7" t="s">
        <v>21</v>
      </c>
      <c r="D6" s="28"/>
    </row>
    <row r="7" spans="1:4" x14ac:dyDescent="0.25">
      <c r="A7" s="16">
        <f>A3*A6</f>
        <v>103754560</v>
      </c>
      <c r="B7" s="33"/>
      <c r="C7" s="17" t="s">
        <v>42</v>
      </c>
      <c r="D7" s="34"/>
    </row>
    <row r="8" spans="1:4" x14ac:dyDescent="0.25">
      <c r="A8" s="8">
        <f>A2*A6</f>
        <v>211955744</v>
      </c>
      <c r="B8" s="30"/>
      <c r="C8" s="7" t="s">
        <v>32</v>
      </c>
      <c r="D8" s="28"/>
    </row>
    <row r="9" spans="1:4" x14ac:dyDescent="0.25">
      <c r="A9" s="12">
        <f>A8-A7</f>
        <v>108201184</v>
      </c>
      <c r="B9" s="35"/>
      <c r="C9" s="13" t="s">
        <v>33</v>
      </c>
      <c r="D9" s="36"/>
    </row>
    <row r="10" spans="1:4" x14ac:dyDescent="0.25">
      <c r="A10" s="8">
        <v>3.5</v>
      </c>
      <c r="B10" s="31"/>
      <c r="C10" s="7" t="s">
        <v>5</v>
      </c>
      <c r="D10" s="28"/>
    </row>
    <row r="11" spans="1:4" x14ac:dyDescent="0.25">
      <c r="A11" s="16">
        <v>3</v>
      </c>
      <c r="B11" s="17"/>
      <c r="C11" s="17" t="s">
        <v>7</v>
      </c>
      <c r="D11" s="34"/>
    </row>
    <row r="12" spans="1:4" x14ac:dyDescent="0.25">
      <c r="A12" s="6"/>
      <c r="B12" s="7"/>
      <c r="C12" s="7"/>
      <c r="D12" s="28"/>
    </row>
    <row r="13" spans="1:4" x14ac:dyDescent="0.25">
      <c r="A13" s="6"/>
      <c r="B13" s="7"/>
      <c r="C13" s="7"/>
      <c r="D13" s="28"/>
    </row>
    <row r="14" spans="1:4" ht="31.5" x14ac:dyDescent="0.25">
      <c r="A14" s="61">
        <f>A9*A11</f>
        <v>324603552</v>
      </c>
      <c r="B14" s="40"/>
      <c r="C14" s="41" t="s">
        <v>38</v>
      </c>
      <c r="D14" s="47"/>
    </row>
  </sheetData>
  <sheetProtection algorithmName="SHA-512" hashValue="GKrxzdb86JMe9hCB4ApI3PVV3F/LHuth/97qGIVms4DGNuWNSBaGCrFvZrbs0bvakYWoumOqn8o9jAwjSgHkLA==" saltValue="okvkt5tuRiXIfTlDutyKqA==" spinCount="100000" sheet="1" objects="1" scenarios="1"/>
  <hyperlinks>
    <hyperlink ref="D3" r:id="rId1"/>
    <hyperlink ref="D5" r:id="rId2"/>
  </hyperlinks>
  <pageMargins left="0.7" right="0.7" top="0.78740157499999996" bottom="0.78740157499999996" header="0.3" footer="0.3"/>
  <pageSetup paperSize="9" scale="58" orientation="landscape" r:id="rId3"/>
  <headerFooter>
    <oddHeader>&amp;C&amp;"-,Fett"Kostenvergleich: Neubau einer WKA / Weiterbetrieb alter WKA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zoomScaleNormal="100" workbookViewId="0">
      <selection activeCell="C12" sqref="C12"/>
    </sheetView>
  </sheetViews>
  <sheetFormatPr baseColWidth="10" defaultRowHeight="15" x14ac:dyDescent="0.25"/>
  <cols>
    <col min="1" max="1" width="15.28515625" style="2" bestFit="1" customWidth="1"/>
    <col min="2" max="2" width="1" style="2" customWidth="1"/>
    <col min="3" max="3" width="146.28515625" bestFit="1" customWidth="1"/>
    <col min="4" max="4" width="60.7109375" bestFit="1" customWidth="1"/>
  </cols>
  <sheetData>
    <row r="1" spans="1:4" ht="30" x14ac:dyDescent="0.25">
      <c r="A1" s="45" t="s">
        <v>1</v>
      </c>
      <c r="B1" s="45"/>
      <c r="C1" s="38" t="s">
        <v>2</v>
      </c>
      <c r="D1" s="51" t="s">
        <v>26</v>
      </c>
    </row>
    <row r="2" spans="1:4" ht="38.25" x14ac:dyDescent="0.25">
      <c r="A2" s="63">
        <v>57.2</v>
      </c>
      <c r="B2" s="48"/>
      <c r="C2" s="7" t="s">
        <v>24</v>
      </c>
      <c r="D2" s="29" t="s">
        <v>3</v>
      </c>
    </row>
    <row r="3" spans="1:4" ht="51" x14ac:dyDescent="0.25">
      <c r="A3" s="54">
        <v>28</v>
      </c>
      <c r="B3" s="54"/>
      <c r="C3" s="17" t="s">
        <v>8</v>
      </c>
      <c r="D3" s="32" t="s">
        <v>9</v>
      </c>
    </row>
    <row r="4" spans="1:4" x14ac:dyDescent="0.25">
      <c r="A4" s="64">
        <v>1919</v>
      </c>
      <c r="B4" s="49"/>
      <c r="C4" s="7" t="s">
        <v>18</v>
      </c>
      <c r="D4" s="29" t="s">
        <v>11</v>
      </c>
    </row>
    <row r="5" spans="1:4" ht="25.5" x14ac:dyDescent="0.25">
      <c r="A5" s="54">
        <v>1456</v>
      </c>
      <c r="B5" s="53"/>
      <c r="C5" s="17" t="s">
        <v>35</v>
      </c>
      <c r="D5" s="18" t="s">
        <v>27</v>
      </c>
    </row>
    <row r="6" spans="1:4" x14ac:dyDescent="0.25">
      <c r="A6" s="64">
        <f>A4*A5</f>
        <v>2794064</v>
      </c>
      <c r="B6" s="49"/>
      <c r="C6" s="7" t="s">
        <v>22</v>
      </c>
      <c r="D6" s="28"/>
    </row>
    <row r="7" spans="1:4" x14ac:dyDescent="0.25">
      <c r="A7" s="54">
        <f>A3*A6</f>
        <v>78233792</v>
      </c>
      <c r="B7" s="53"/>
      <c r="C7" s="17" t="s">
        <v>43</v>
      </c>
      <c r="D7" s="34"/>
    </row>
    <row r="8" spans="1:4" x14ac:dyDescent="0.25">
      <c r="A8" s="64">
        <f>A2*A6</f>
        <v>159820460.80000001</v>
      </c>
      <c r="B8" s="49"/>
      <c r="C8" s="7" t="s">
        <v>32</v>
      </c>
      <c r="D8" s="28"/>
    </row>
    <row r="9" spans="1:4" x14ac:dyDescent="0.25">
      <c r="A9" s="65">
        <f>A8-A7</f>
        <v>81586668.800000012</v>
      </c>
      <c r="B9" s="55"/>
      <c r="C9" s="13" t="s">
        <v>33</v>
      </c>
      <c r="D9" s="36"/>
    </row>
    <row r="10" spans="1:4" x14ac:dyDescent="0.25">
      <c r="A10" s="64">
        <v>3.5</v>
      </c>
      <c r="B10" s="50"/>
      <c r="C10" s="7" t="s">
        <v>5</v>
      </c>
      <c r="D10" s="28"/>
    </row>
    <row r="11" spans="1:4" x14ac:dyDescent="0.25">
      <c r="A11" s="54">
        <v>2</v>
      </c>
      <c r="B11" s="56"/>
      <c r="C11" s="17" t="s">
        <v>7</v>
      </c>
      <c r="D11" s="34"/>
    </row>
    <row r="12" spans="1:4" x14ac:dyDescent="0.25">
      <c r="A12" s="64"/>
      <c r="B12" s="50"/>
      <c r="C12" s="31"/>
      <c r="D12" s="57"/>
    </row>
    <row r="13" spans="1:4" x14ac:dyDescent="0.25">
      <c r="A13" s="64"/>
      <c r="B13" s="50"/>
      <c r="C13" s="31"/>
      <c r="D13" s="57"/>
    </row>
    <row r="14" spans="1:4" ht="31.5" x14ac:dyDescent="0.25">
      <c r="A14" s="66">
        <f>A9*A11</f>
        <v>163173337.60000002</v>
      </c>
      <c r="B14" s="52"/>
      <c r="C14" s="41" t="s">
        <v>39</v>
      </c>
      <c r="D14" s="47"/>
    </row>
  </sheetData>
  <sheetProtection algorithmName="SHA-512" hashValue="+wDdBYVO8gA2XUZJ4PTzWCkMz0VmNdSRJRb7VDt83lKXaFNVgIfW6uJV0SFVz3MyRzE5LRMr1v30CBJGjJvP+A==" saltValue="vQPiFdAaQZDKjBN+2BJzRw==" spinCount="100000" sheet="1" objects="1" scenarios="1"/>
  <hyperlinks>
    <hyperlink ref="D3" r:id="rId1"/>
    <hyperlink ref="D4" r:id="rId2"/>
    <hyperlink ref="D2" r:id="rId3"/>
    <hyperlink ref="D5" r:id="rId4"/>
  </hyperlinks>
  <pageMargins left="0.7" right="0.7" top="0.78740157499999996" bottom="0.78740157499999996" header="0.3" footer="0.3"/>
  <pageSetup paperSize="9" scale="59" orientation="landscape" r:id="rId5"/>
  <headerFooter>
    <oddHeader>&amp;C&amp;"-,Fett"Kostenvergleich: Neubau einer WKA / Weiterbetrieb alter WKA</oddHead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zoomScaleNormal="100" workbookViewId="0">
      <selection activeCell="C14" sqref="C14"/>
    </sheetView>
  </sheetViews>
  <sheetFormatPr baseColWidth="10" defaultRowHeight="15" x14ac:dyDescent="0.25"/>
  <cols>
    <col min="1" max="1" width="14.140625" style="2" bestFit="1" customWidth="1"/>
    <col min="2" max="2" width="1" style="2" customWidth="1"/>
    <col min="3" max="3" width="146.28515625" bestFit="1" customWidth="1"/>
    <col min="4" max="4" width="60.7109375" bestFit="1" customWidth="1"/>
  </cols>
  <sheetData>
    <row r="1" spans="1:4" ht="30" x14ac:dyDescent="0.25">
      <c r="A1" s="45" t="s">
        <v>1</v>
      </c>
      <c r="B1" s="37"/>
      <c r="C1" s="38" t="s">
        <v>2</v>
      </c>
      <c r="D1" s="51" t="s">
        <v>26</v>
      </c>
    </row>
    <row r="2" spans="1:4" ht="38.25" x14ac:dyDescent="0.25">
      <c r="A2" s="63">
        <v>57.2</v>
      </c>
      <c r="B2" s="48"/>
      <c r="C2" s="7" t="s">
        <v>24</v>
      </c>
      <c r="D2" s="9" t="s">
        <v>3</v>
      </c>
    </row>
    <row r="3" spans="1:4" ht="51" x14ac:dyDescent="0.25">
      <c r="A3" s="54">
        <v>28</v>
      </c>
      <c r="B3" s="54"/>
      <c r="C3" s="17" t="s">
        <v>8</v>
      </c>
      <c r="D3" s="18" t="s">
        <v>9</v>
      </c>
    </row>
    <row r="4" spans="1:4" x14ac:dyDescent="0.25">
      <c r="A4" s="64">
        <v>1688</v>
      </c>
      <c r="B4" s="49"/>
      <c r="C4" s="7" t="s">
        <v>19</v>
      </c>
      <c r="D4" s="9" t="s">
        <v>30</v>
      </c>
    </row>
    <row r="5" spans="1:4" ht="25.5" x14ac:dyDescent="0.25">
      <c r="A5" s="54">
        <v>1456</v>
      </c>
      <c r="B5" s="53"/>
      <c r="C5" s="17" t="s">
        <v>35</v>
      </c>
      <c r="D5" s="18" t="s">
        <v>27</v>
      </c>
    </row>
    <row r="6" spans="1:4" x14ac:dyDescent="0.25">
      <c r="A6" s="64">
        <f>A4*A5</f>
        <v>2457728</v>
      </c>
      <c r="B6" s="49"/>
      <c r="C6" s="7" t="s">
        <v>23</v>
      </c>
      <c r="D6" s="10"/>
    </row>
    <row r="7" spans="1:4" x14ac:dyDescent="0.25">
      <c r="A7" s="54">
        <f>A3*A6</f>
        <v>68816384</v>
      </c>
      <c r="B7" s="53"/>
      <c r="C7" s="17" t="s">
        <v>44</v>
      </c>
      <c r="D7" s="14"/>
    </row>
    <row r="8" spans="1:4" x14ac:dyDescent="0.25">
      <c r="A8" s="64">
        <f>A2*A6</f>
        <v>140582041.59999999</v>
      </c>
      <c r="B8" s="49"/>
      <c r="C8" s="7" t="s">
        <v>0</v>
      </c>
      <c r="D8" s="10"/>
    </row>
    <row r="9" spans="1:4" x14ac:dyDescent="0.25">
      <c r="A9" s="65">
        <f>A8-A7</f>
        <v>71765657.599999994</v>
      </c>
      <c r="B9" s="55"/>
      <c r="C9" s="13" t="s">
        <v>33</v>
      </c>
      <c r="D9" s="15"/>
    </row>
    <row r="10" spans="1:4" x14ac:dyDescent="0.25">
      <c r="A10" s="64">
        <v>3.5</v>
      </c>
      <c r="B10" s="50"/>
      <c r="C10" s="7" t="s">
        <v>5</v>
      </c>
      <c r="D10" s="10"/>
    </row>
    <row r="11" spans="1:4" x14ac:dyDescent="0.25">
      <c r="A11" s="67">
        <v>1</v>
      </c>
      <c r="B11" s="59"/>
      <c r="C11" s="17" t="s">
        <v>7</v>
      </c>
      <c r="D11" s="14"/>
    </row>
    <row r="12" spans="1:4" x14ac:dyDescent="0.25">
      <c r="A12" s="62"/>
      <c r="C12" s="21"/>
      <c r="D12" s="11"/>
    </row>
    <row r="13" spans="1:4" x14ac:dyDescent="0.25">
      <c r="A13" s="62"/>
      <c r="C13" s="21"/>
      <c r="D13" s="11"/>
    </row>
    <row r="14" spans="1:4" ht="31.5" x14ac:dyDescent="0.25">
      <c r="A14" s="66">
        <f>A9*A11</f>
        <v>71765657.599999994</v>
      </c>
      <c r="B14" s="52"/>
      <c r="C14" s="41" t="s">
        <v>40</v>
      </c>
      <c r="D14" s="58"/>
    </row>
    <row r="15" spans="1:4" x14ac:dyDescent="0.25">
      <c r="A15" s="62"/>
    </row>
    <row r="16" spans="1:4" x14ac:dyDescent="0.25">
      <c r="A16" s="62"/>
    </row>
  </sheetData>
  <sheetProtection algorithmName="SHA-512" hashValue="FcsSSyIW2TzW1BfspFocRzs6Sed69VfvCheVTx2UvOwM7Zb+lKJOEcEm2ZPEGfs1FV/2uVw/5reSnszECe8woQ==" saltValue="yIds6eSQ4IIuHwfwSNtRPg==" spinCount="100000" sheet="1" objects="1" scenarios="1"/>
  <hyperlinks>
    <hyperlink ref="D3" r:id="rId1"/>
    <hyperlink ref="D4" r:id="rId2"/>
    <hyperlink ref="D2" r:id="rId3"/>
    <hyperlink ref="D5" r:id="rId4"/>
  </hyperlinks>
  <pageMargins left="0.7" right="0.7" top="0.78740157499999996" bottom="0.78740157499999996" header="0.3" footer="0.3"/>
  <pageSetup paperSize="9" scale="58" orientation="landscape" r:id="rId5"/>
  <headerFooter>
    <oddHeader>&amp;C&amp;"-,Fett"Kostenvergleich: Neubau einer WKA / Weiterbetrieb alter WKA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Auswirkungen 2021 + Summe</vt:lpstr>
      <vt:lpstr>Auswirkungen 2022</vt:lpstr>
      <vt:lpstr>Auswirkungen 2023</vt:lpstr>
      <vt:lpstr>Auswirkungen 2024</vt:lpstr>
      <vt:lpstr>Auswirkungen 2025</vt:lpstr>
      <vt:lpstr>Auswirkungen 2026</vt:lpstr>
      <vt:lpstr>'Auswirkungen 2021 + Summe'!Druckbereich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Loppe, Tim</dc:creator>
  <cp:lastModifiedBy>Christian</cp:lastModifiedBy>
  <cp:lastPrinted>2019-02-18T12:21:41Z</cp:lastPrinted>
  <dcterms:created xsi:type="dcterms:W3CDTF">2018-07-02T08:31:18Z</dcterms:created>
  <dcterms:modified xsi:type="dcterms:W3CDTF">2019-02-20T10:02:19Z</dcterms:modified>
</cp:coreProperties>
</file>